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1360" windowHeight="9885"/>
  </bookViews>
  <sheets>
    <sheet name="元データ兼作図用" sheetId="1" r:id="rId1"/>
    <sheet name="元データ兼作図用 (2)" sheetId="4" r:id="rId2"/>
    <sheet name="超過死亡" sheetId="2" r:id="rId3"/>
    <sheet name="月別接種数" sheetId="3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6" i="2" l="1"/>
  <c r="D16" i="2"/>
  <c r="E16" i="2"/>
  <c r="F16" i="2"/>
  <c r="G16" i="2"/>
  <c r="H16" i="2"/>
  <c r="B16" i="2"/>
  <c r="C15" i="2"/>
  <c r="D15" i="2"/>
  <c r="E15" i="2"/>
  <c r="F15" i="2"/>
  <c r="G15" i="2"/>
  <c r="H15" i="2"/>
  <c r="B15" i="2"/>
  <c r="K4" i="2"/>
  <c r="K5" i="2"/>
  <c r="K6" i="2"/>
  <c r="K7" i="2"/>
  <c r="K8" i="2"/>
  <c r="K9" i="2"/>
  <c r="K10" i="2"/>
  <c r="K11" i="2"/>
  <c r="K12" i="2"/>
  <c r="K3" i="2"/>
  <c r="E25" i="3" l="1"/>
  <c r="D25" i="3"/>
  <c r="C25" i="3"/>
  <c r="B25" i="3"/>
  <c r="F24" i="3"/>
  <c r="G23" i="3"/>
  <c r="F23" i="3"/>
  <c r="F22" i="3"/>
  <c r="F21" i="3"/>
  <c r="F20" i="3"/>
  <c r="G19" i="3"/>
  <c r="F19" i="3"/>
  <c r="F18" i="3"/>
  <c r="F17" i="3"/>
  <c r="F16" i="3"/>
  <c r="G15" i="3"/>
  <c r="F15" i="3"/>
  <c r="F14" i="3"/>
  <c r="F13" i="3"/>
  <c r="F12" i="3"/>
  <c r="G11" i="3"/>
  <c r="F11" i="3"/>
  <c r="F10" i="3"/>
  <c r="F9" i="3"/>
  <c r="F8" i="3"/>
  <c r="G7" i="3"/>
  <c r="F7" i="3"/>
  <c r="F6" i="3"/>
  <c r="F5" i="3"/>
  <c r="F4" i="3"/>
  <c r="G16" i="3" s="1"/>
  <c r="G3" i="3"/>
  <c r="F3" i="3"/>
  <c r="F2" i="3"/>
  <c r="F25" i="3" s="1"/>
  <c r="G8" i="3" l="1"/>
  <c r="G12" i="3"/>
  <c r="G20" i="3"/>
  <c r="G24" i="3"/>
  <c r="G5" i="3"/>
  <c r="G9" i="3"/>
  <c r="G13" i="3"/>
  <c r="G17" i="3"/>
  <c r="G21" i="3"/>
  <c r="G4" i="3"/>
  <c r="G2" i="3"/>
  <c r="G6" i="3"/>
  <c r="G10" i="3"/>
  <c r="G14" i="3"/>
  <c r="G18" i="3"/>
  <c r="G22" i="3"/>
  <c r="G25" i="3" l="1"/>
  <c r="I14" i="2" l="1"/>
  <c r="I13" i="2"/>
  <c r="I12" i="2"/>
  <c r="I11" i="2"/>
  <c r="I10" i="2"/>
  <c r="I9" i="2"/>
  <c r="I8" i="2"/>
  <c r="I7" i="2"/>
  <c r="I6" i="2"/>
  <c r="I5" i="2"/>
  <c r="I4" i="2"/>
  <c r="I3" i="2"/>
</calcChain>
</file>

<file path=xl/sharedStrings.xml><?xml version="1.0" encoding="utf-8"?>
<sst xmlns="http://schemas.openxmlformats.org/spreadsheetml/2006/main" count="51" uniqueCount="48">
  <si>
    <t>月</t>
    <rPh sb="0" eb="1">
      <t>ツキ</t>
    </rPh>
    <phoneticPr fontId="1"/>
  </si>
  <si>
    <t>月別接種回数（右軸）</t>
    <rPh sb="0" eb="2">
      <t>ツキベツ</t>
    </rPh>
    <rPh sb="2" eb="4">
      <t>セッシュ</t>
    </rPh>
    <rPh sb="4" eb="6">
      <t>カイスウ</t>
    </rPh>
    <rPh sb="7" eb="8">
      <t>ミギ</t>
    </rPh>
    <rPh sb="8" eb="9">
      <t>ジク</t>
    </rPh>
    <phoneticPr fontId="1"/>
  </si>
  <si>
    <t>超過死亡者数（左軸）</t>
    <rPh sb="0" eb="2">
      <t>チョウカ</t>
    </rPh>
    <rPh sb="2" eb="5">
      <t>シボウシャ</t>
    </rPh>
    <rPh sb="5" eb="6">
      <t>スウ</t>
    </rPh>
    <rPh sb="7" eb="8">
      <t>ヒダリ</t>
    </rPh>
    <rPh sb="8" eb="9">
      <t>ジク</t>
    </rPh>
    <phoneticPr fontId="1"/>
  </si>
  <si>
    <t>←超過死亡「-36」はゼロとした</t>
    <rPh sb="1" eb="3">
      <t>チョウカ</t>
    </rPh>
    <rPh sb="3" eb="5">
      <t>シボウ</t>
    </rPh>
    <phoneticPr fontId="1"/>
  </si>
  <si>
    <t>2116年</t>
    <rPh sb="4" eb="5">
      <t>ネン</t>
    </rPh>
    <phoneticPr fontId="1"/>
  </si>
  <si>
    <t>2017年</t>
  </si>
  <si>
    <t>2018年</t>
  </si>
  <si>
    <t>2019年</t>
  </si>
  <si>
    <t>2020年</t>
  </si>
  <si>
    <t>過去5年平均</t>
    <rPh sb="0" eb="2">
      <t>カコ</t>
    </rPh>
    <rPh sb="3" eb="4">
      <t>ネン</t>
    </rPh>
    <rPh sb="4" eb="6">
      <t>ヘイキン</t>
    </rPh>
    <phoneticPr fontId="1"/>
  </si>
  <si>
    <t>超過死亡者数</t>
    <rPh sb="0" eb="2">
      <t>チョウカ</t>
    </rPh>
    <rPh sb="2" eb="5">
      <t>シボウシャ</t>
    </rPh>
    <rPh sb="5" eb="6">
      <t>スウ</t>
    </rPh>
    <phoneticPr fontId="1"/>
  </si>
  <si>
    <t>対象月</t>
    <rPh sb="0" eb="2">
      <t>タイショウ</t>
    </rPh>
    <phoneticPr fontId="1"/>
  </si>
  <si>
    <t>1回目接種数</t>
    <rPh sb="5" eb="6">
      <t>スウ</t>
    </rPh>
    <phoneticPr fontId="1"/>
  </si>
  <si>
    <t>2回目接種数</t>
    <rPh sb="5" eb="6">
      <t>スウ</t>
    </rPh>
    <phoneticPr fontId="1"/>
  </si>
  <si>
    <t>3回目接種数</t>
    <rPh sb="5" eb="6">
      <t>スウ</t>
    </rPh>
    <phoneticPr fontId="1"/>
  </si>
  <si>
    <t>4回目接種数</t>
    <rPh sb="5" eb="6">
      <t>スウ</t>
    </rPh>
    <phoneticPr fontId="1"/>
  </si>
  <si>
    <t>合計</t>
    <rPh sb="0" eb="2">
      <t>ゴウケイ</t>
    </rPh>
    <phoneticPr fontId="1"/>
  </si>
  <si>
    <t>累計</t>
    <rPh sb="0" eb="2">
      <t>ルイケイ</t>
    </rPh>
    <phoneticPr fontId="1"/>
  </si>
  <si>
    <t>不明</t>
    <rPh sb="0" eb="2">
      <t>フメイ</t>
    </rPh>
    <phoneticPr fontId="1"/>
  </si>
  <si>
    <r>
      <t>2021</t>
    </r>
    <r>
      <rPr>
        <sz val="11"/>
        <color indexed="8"/>
        <rFont val="ＭＳ Ｐゴシック"/>
        <family val="3"/>
        <charset val="128"/>
      </rPr>
      <t>/</t>
    </r>
    <r>
      <rPr>
        <sz val="11"/>
        <color indexed="8"/>
        <rFont val="ＭＳ Ｐゴシック"/>
        <family val="3"/>
        <charset val="128"/>
      </rPr>
      <t>01</t>
    </r>
    <phoneticPr fontId="1"/>
  </si>
  <si>
    <r>
      <t>2021</t>
    </r>
    <r>
      <rPr>
        <sz val="11"/>
        <color indexed="8"/>
        <rFont val="ＭＳ Ｐゴシック"/>
        <family val="3"/>
        <charset val="128"/>
      </rPr>
      <t>/</t>
    </r>
    <r>
      <rPr>
        <sz val="11"/>
        <color indexed="8"/>
        <rFont val="ＭＳ Ｐゴシック"/>
        <family val="3"/>
        <charset val="128"/>
      </rPr>
      <t>02</t>
    </r>
    <phoneticPr fontId="1"/>
  </si>
  <si>
    <r>
      <t>2021</t>
    </r>
    <r>
      <rPr>
        <sz val="11"/>
        <color indexed="8"/>
        <rFont val="ＭＳ Ｐゴシック"/>
        <family val="3"/>
        <charset val="128"/>
      </rPr>
      <t>/</t>
    </r>
    <r>
      <rPr>
        <sz val="11"/>
        <color indexed="8"/>
        <rFont val="ＭＳ Ｐゴシック"/>
        <family val="3"/>
        <charset val="128"/>
      </rPr>
      <t>03</t>
    </r>
    <phoneticPr fontId="1"/>
  </si>
  <si>
    <r>
      <t>2021</t>
    </r>
    <r>
      <rPr>
        <sz val="11"/>
        <color indexed="8"/>
        <rFont val="ＭＳ Ｐゴシック"/>
        <family val="3"/>
        <charset val="128"/>
      </rPr>
      <t>/</t>
    </r>
    <r>
      <rPr>
        <sz val="11"/>
        <color indexed="8"/>
        <rFont val="ＭＳ Ｐゴシック"/>
        <family val="3"/>
        <charset val="128"/>
      </rPr>
      <t>04</t>
    </r>
    <phoneticPr fontId="1"/>
  </si>
  <si>
    <r>
      <t>2021</t>
    </r>
    <r>
      <rPr>
        <sz val="11"/>
        <color indexed="8"/>
        <rFont val="ＭＳ Ｐゴシック"/>
        <family val="3"/>
        <charset val="128"/>
      </rPr>
      <t>/</t>
    </r>
    <r>
      <rPr>
        <sz val="11"/>
        <color indexed="8"/>
        <rFont val="ＭＳ Ｐゴシック"/>
        <family val="3"/>
        <charset val="128"/>
      </rPr>
      <t>05</t>
    </r>
    <phoneticPr fontId="1"/>
  </si>
  <si>
    <r>
      <t>2021</t>
    </r>
    <r>
      <rPr>
        <sz val="11"/>
        <color indexed="8"/>
        <rFont val="ＭＳ Ｐゴシック"/>
        <family val="3"/>
        <charset val="128"/>
      </rPr>
      <t>/</t>
    </r>
    <r>
      <rPr>
        <sz val="11"/>
        <color indexed="8"/>
        <rFont val="ＭＳ Ｐゴシック"/>
        <family val="3"/>
        <charset val="128"/>
      </rPr>
      <t>06</t>
    </r>
    <phoneticPr fontId="1"/>
  </si>
  <si>
    <r>
      <t>2021</t>
    </r>
    <r>
      <rPr>
        <sz val="11"/>
        <color indexed="8"/>
        <rFont val="ＭＳ Ｐゴシック"/>
        <family val="3"/>
        <charset val="128"/>
      </rPr>
      <t>/</t>
    </r>
    <r>
      <rPr>
        <sz val="11"/>
        <color indexed="8"/>
        <rFont val="ＭＳ Ｐゴシック"/>
        <family val="3"/>
        <charset val="128"/>
      </rPr>
      <t>07</t>
    </r>
    <phoneticPr fontId="1"/>
  </si>
  <si>
    <r>
      <t>2021</t>
    </r>
    <r>
      <rPr>
        <sz val="11"/>
        <color indexed="8"/>
        <rFont val="ＭＳ Ｐゴシック"/>
        <family val="3"/>
        <charset val="128"/>
      </rPr>
      <t>/</t>
    </r>
    <r>
      <rPr>
        <sz val="11"/>
        <color indexed="8"/>
        <rFont val="ＭＳ Ｐゴシック"/>
        <family val="3"/>
        <charset val="128"/>
      </rPr>
      <t>08</t>
    </r>
    <phoneticPr fontId="1"/>
  </si>
  <si>
    <r>
      <t>2021</t>
    </r>
    <r>
      <rPr>
        <sz val="11"/>
        <color indexed="8"/>
        <rFont val="ＭＳ Ｐゴシック"/>
        <family val="3"/>
        <charset val="128"/>
      </rPr>
      <t>/</t>
    </r>
    <r>
      <rPr>
        <sz val="11"/>
        <color indexed="8"/>
        <rFont val="ＭＳ Ｐゴシック"/>
        <family val="3"/>
        <charset val="128"/>
      </rPr>
      <t>09</t>
    </r>
    <phoneticPr fontId="1"/>
  </si>
  <si>
    <r>
      <t>2021</t>
    </r>
    <r>
      <rPr>
        <sz val="11"/>
        <color indexed="8"/>
        <rFont val="ＭＳ Ｐゴシック"/>
        <family val="3"/>
        <charset val="128"/>
      </rPr>
      <t>/</t>
    </r>
    <r>
      <rPr>
        <sz val="11"/>
        <color indexed="8"/>
        <rFont val="ＭＳ Ｐゴシック"/>
        <family val="3"/>
        <charset val="128"/>
      </rPr>
      <t>10</t>
    </r>
    <phoneticPr fontId="1"/>
  </si>
  <si>
    <r>
      <t>2021</t>
    </r>
    <r>
      <rPr>
        <sz val="11"/>
        <color indexed="8"/>
        <rFont val="ＭＳ Ｐゴシック"/>
        <family val="3"/>
        <charset val="128"/>
      </rPr>
      <t>/</t>
    </r>
    <r>
      <rPr>
        <sz val="11"/>
        <color indexed="8"/>
        <rFont val="ＭＳ Ｐゴシック"/>
        <family val="3"/>
        <charset val="128"/>
      </rPr>
      <t>11</t>
    </r>
    <phoneticPr fontId="1"/>
  </si>
  <si>
    <r>
      <t>2021</t>
    </r>
    <r>
      <rPr>
        <sz val="11"/>
        <color indexed="8"/>
        <rFont val="ＭＳ Ｐゴシック"/>
        <family val="3"/>
        <charset val="128"/>
      </rPr>
      <t>/</t>
    </r>
    <r>
      <rPr>
        <sz val="11"/>
        <color indexed="8"/>
        <rFont val="ＭＳ Ｐゴシック"/>
        <family val="3"/>
        <charset val="128"/>
      </rPr>
      <t>12</t>
    </r>
    <phoneticPr fontId="1"/>
  </si>
  <si>
    <r>
      <t>2022</t>
    </r>
    <r>
      <rPr>
        <sz val="11"/>
        <color indexed="8"/>
        <rFont val="ＭＳ Ｐゴシック"/>
        <family val="3"/>
        <charset val="128"/>
      </rPr>
      <t>/</t>
    </r>
    <r>
      <rPr>
        <sz val="11"/>
        <color indexed="8"/>
        <rFont val="ＭＳ Ｐゴシック"/>
        <family val="3"/>
        <charset val="128"/>
      </rPr>
      <t>01</t>
    </r>
    <phoneticPr fontId="1"/>
  </si>
  <si>
    <r>
      <t>2022</t>
    </r>
    <r>
      <rPr>
        <sz val="11"/>
        <color indexed="8"/>
        <rFont val="ＭＳ Ｐゴシック"/>
        <family val="3"/>
        <charset val="128"/>
      </rPr>
      <t>/</t>
    </r>
    <r>
      <rPr>
        <sz val="11"/>
        <color indexed="8"/>
        <rFont val="ＭＳ Ｐゴシック"/>
        <family val="3"/>
        <charset val="128"/>
      </rPr>
      <t>02</t>
    </r>
    <phoneticPr fontId="1"/>
  </si>
  <si>
    <r>
      <t>2022</t>
    </r>
    <r>
      <rPr>
        <sz val="11"/>
        <color indexed="8"/>
        <rFont val="ＭＳ Ｐゴシック"/>
        <family val="3"/>
        <charset val="128"/>
      </rPr>
      <t>/</t>
    </r>
    <r>
      <rPr>
        <sz val="11"/>
        <color indexed="8"/>
        <rFont val="ＭＳ Ｐゴシック"/>
        <family val="3"/>
        <charset val="128"/>
      </rPr>
      <t>03</t>
    </r>
    <phoneticPr fontId="1"/>
  </si>
  <si>
    <r>
      <t>2022</t>
    </r>
    <r>
      <rPr>
        <sz val="11"/>
        <color indexed="8"/>
        <rFont val="ＭＳ Ｐゴシック"/>
        <family val="3"/>
        <charset val="128"/>
      </rPr>
      <t>/</t>
    </r>
    <r>
      <rPr>
        <sz val="11"/>
        <color indexed="8"/>
        <rFont val="ＭＳ Ｐゴシック"/>
        <family val="3"/>
        <charset val="128"/>
      </rPr>
      <t>04</t>
    </r>
    <phoneticPr fontId="1"/>
  </si>
  <si>
    <r>
      <t>2022</t>
    </r>
    <r>
      <rPr>
        <sz val="11"/>
        <color indexed="8"/>
        <rFont val="ＭＳ Ｐゴシック"/>
        <family val="3"/>
        <charset val="128"/>
      </rPr>
      <t>/</t>
    </r>
    <r>
      <rPr>
        <sz val="11"/>
        <color indexed="8"/>
        <rFont val="ＭＳ Ｐゴシック"/>
        <family val="3"/>
        <charset val="128"/>
      </rPr>
      <t>05</t>
    </r>
    <phoneticPr fontId="1"/>
  </si>
  <si>
    <r>
      <t>2022</t>
    </r>
    <r>
      <rPr>
        <sz val="11"/>
        <color indexed="8"/>
        <rFont val="ＭＳ Ｐゴシック"/>
        <family val="3"/>
        <charset val="128"/>
      </rPr>
      <t>/</t>
    </r>
    <r>
      <rPr>
        <sz val="11"/>
        <color indexed="8"/>
        <rFont val="ＭＳ Ｐゴシック"/>
        <family val="3"/>
        <charset val="128"/>
      </rPr>
      <t>06</t>
    </r>
    <phoneticPr fontId="1"/>
  </si>
  <si>
    <r>
      <t>2022</t>
    </r>
    <r>
      <rPr>
        <sz val="11"/>
        <color indexed="8"/>
        <rFont val="ＭＳ Ｐゴシック"/>
        <family val="3"/>
        <charset val="128"/>
      </rPr>
      <t>/</t>
    </r>
    <r>
      <rPr>
        <sz val="11"/>
        <color indexed="8"/>
        <rFont val="ＭＳ Ｐゴシック"/>
        <family val="3"/>
        <charset val="128"/>
      </rPr>
      <t>07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</si>
  <si>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2022</t>
    </r>
    <r>
      <rPr>
        <sz val="11"/>
        <color indexed="8"/>
        <rFont val="ＭＳ Ｐゴシック"/>
        <family val="3"/>
        <charset val="128"/>
      </rPr>
      <t>/</t>
    </r>
    <r>
      <rPr>
        <sz val="11"/>
        <color indexed="8"/>
        <rFont val="ＭＳ Ｐゴシック"/>
        <family val="3"/>
        <charset val="128"/>
      </rPr>
      <t>08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</si>
  <si>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2022</t>
    </r>
    <r>
      <rPr>
        <sz val="11"/>
        <color indexed="8"/>
        <rFont val="ＭＳ Ｐゴシック"/>
        <family val="3"/>
        <charset val="128"/>
      </rPr>
      <t>/</t>
    </r>
    <r>
      <rPr>
        <sz val="11"/>
        <color indexed="8"/>
        <rFont val="ＭＳ Ｐゴシック"/>
        <family val="3"/>
        <charset val="128"/>
      </rPr>
      <t>09</t>
    </r>
    <r>
      <rPr>
        <sz val="11"/>
        <color theme="1"/>
        <rFont val="ＭＳ Ｐゴシック"/>
        <family val="2"/>
        <charset val="128"/>
        <scheme val="minor"/>
      </rPr>
      <t/>
    </r>
  </si>
  <si>
    <t>2022/10</t>
    <phoneticPr fontId="1"/>
  </si>
  <si>
    <t/>
  </si>
  <si>
    <t>※2022年11月4日時点の住民基本台帳に基づく人口を基にした接種数となります。</t>
    <rPh sb="5" eb="6">
      <t>ネン</t>
    </rPh>
    <rPh sb="8" eb="9">
      <t>ガツ</t>
    </rPh>
    <rPh sb="10" eb="11">
      <t>ヒ</t>
    </rPh>
    <rPh sb="11" eb="13">
      <t>ジテン</t>
    </rPh>
    <rPh sb="14" eb="16">
      <t>ジュウミン</t>
    </rPh>
    <rPh sb="16" eb="18">
      <t>キホン</t>
    </rPh>
    <rPh sb="18" eb="20">
      <t>ダイチョウ</t>
    </rPh>
    <rPh sb="21" eb="22">
      <t>モト</t>
    </rPh>
    <rPh sb="24" eb="26">
      <t>ジンコウ</t>
    </rPh>
    <rPh sb="27" eb="28">
      <t>モト</t>
    </rPh>
    <rPh sb="31" eb="34">
      <t>セッシュスウ</t>
    </rPh>
    <phoneticPr fontId="1"/>
  </si>
  <si>
    <t>2021年</t>
    <phoneticPr fontId="1"/>
  </si>
  <si>
    <t>2022年</t>
    <rPh sb="4" eb="5">
      <t>ネン</t>
    </rPh>
    <phoneticPr fontId="1"/>
  </si>
  <si>
    <t>超過死亡</t>
    <rPh sb="0" eb="2">
      <t>チョウカ</t>
    </rPh>
    <rPh sb="2" eb="4">
      <t>シボウ</t>
    </rPh>
    <phoneticPr fontId="1"/>
  </si>
  <si>
    <t>年間合計</t>
    <rPh sb="0" eb="2">
      <t>ネンカン</t>
    </rPh>
    <rPh sb="2" eb="4">
      <t>ゴウケイ</t>
    </rPh>
    <phoneticPr fontId="1"/>
  </si>
  <si>
    <t>月平均</t>
    <rPh sb="0" eb="1">
      <t>ツキ</t>
    </rPh>
    <rPh sb="1" eb="3">
      <t>ヘイキン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</si>
</sst>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yyyy\.m"/>
    <numFmt numFmtId="177" formatCode="#,##0_ 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0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double">
        <color auto="1"/>
      </right>
      <top style="hair">
        <color auto="1"/>
      </top>
      <bottom/>
      <diagonal/>
    </border>
    <border>
      <left style="medium">
        <color theme="1"/>
      </left>
      <right style="double">
        <color auto="1"/>
      </right>
      <top style="medium">
        <color theme="1"/>
      </top>
      <bottom style="medium">
        <color theme="1"/>
      </bottom>
      <diagonal/>
    </border>
    <border>
      <left/>
      <right style="thin">
        <color indexed="22"/>
      </right>
      <top style="medium">
        <color theme="1"/>
      </top>
      <bottom style="medium">
        <color theme="1"/>
      </bottom>
      <diagonal/>
    </border>
    <border>
      <left style="thin">
        <color indexed="22"/>
      </left>
      <right style="medium">
        <color auto="1"/>
      </right>
      <top style="medium">
        <color theme="1"/>
      </top>
      <bottom style="medium">
        <color theme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4" fillId="0" borderId="0"/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2" fillId="0" borderId="0" xfId="0" applyFont="1">
      <alignment vertical="center"/>
    </xf>
    <xf numFmtId="3" fontId="2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1" applyFont="1" applyBorder="1">
      <alignment vertical="center"/>
    </xf>
    <xf numFmtId="0" fontId="0" fillId="0" borderId="2" xfId="0" applyBorder="1">
      <alignment vertical="center"/>
    </xf>
    <xf numFmtId="3" fontId="0" fillId="0" borderId="1" xfId="0" applyNumberFormat="1" applyBorder="1">
      <alignment vertical="center"/>
    </xf>
    <xf numFmtId="3" fontId="3" fillId="2" borderId="1" xfId="1" applyNumberFormat="1" applyBorder="1">
      <alignment vertical="center"/>
    </xf>
    <xf numFmtId="3" fontId="0" fillId="0" borderId="2" xfId="0" applyNumberFormat="1" applyBorder="1">
      <alignment vertical="center"/>
    </xf>
    <xf numFmtId="3" fontId="0" fillId="0" borderId="3" xfId="0" applyNumberFormat="1" applyBorder="1">
      <alignment vertical="center"/>
    </xf>
    <xf numFmtId="0" fontId="4" fillId="3" borderId="5" xfId="2" applyFont="1" applyFill="1" applyBorder="1" applyAlignment="1">
      <alignment horizontal="center"/>
    </xf>
    <xf numFmtId="0" fontId="4" fillId="3" borderId="6" xfId="2" applyFont="1" applyFill="1" applyBorder="1" applyAlignment="1">
      <alignment horizontal="center"/>
    </xf>
    <xf numFmtId="0" fontId="4" fillId="3" borderId="7" xfId="2" applyFon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4" fillId="0" borderId="9" xfId="2" applyFont="1" applyFill="1" applyBorder="1" applyAlignment="1">
      <alignment horizontal="center" wrapText="1"/>
    </xf>
    <xf numFmtId="177" fontId="4" fillId="0" borderId="10" xfId="2" applyNumberFormat="1" applyFont="1" applyFill="1" applyBorder="1" applyAlignment="1">
      <alignment horizontal="right" wrapText="1"/>
    </xf>
    <xf numFmtId="177" fontId="4" fillId="0" borderId="11" xfId="2" applyNumberFormat="1" applyFont="1" applyFill="1" applyBorder="1" applyAlignment="1">
      <alignment horizontal="right" wrapText="1"/>
    </xf>
    <xf numFmtId="177" fontId="5" fillId="0" borderId="11" xfId="0" applyNumberFormat="1" applyFont="1" applyBorder="1">
      <alignment vertical="center"/>
    </xf>
    <xf numFmtId="177" fontId="5" fillId="0" borderId="12" xfId="0" applyNumberFormat="1" applyFont="1" applyBorder="1">
      <alignment vertical="center"/>
    </xf>
    <xf numFmtId="49" fontId="4" fillId="0" borderId="9" xfId="2" applyNumberFormat="1" applyFont="1" applyFill="1" applyBorder="1" applyAlignment="1">
      <alignment horizontal="center" wrapText="1"/>
    </xf>
    <xf numFmtId="177" fontId="0" fillId="0" borderId="11" xfId="0" applyNumberFormat="1" applyBorder="1">
      <alignment vertical="center"/>
    </xf>
    <xf numFmtId="177" fontId="4" fillId="0" borderId="13" xfId="2" applyNumberFormat="1" applyFont="1" applyFill="1" applyBorder="1" applyAlignment="1">
      <alignment horizontal="right" wrapText="1"/>
    </xf>
    <xf numFmtId="177" fontId="4" fillId="0" borderId="14" xfId="2" applyNumberFormat="1" applyFont="1" applyFill="1" applyBorder="1" applyAlignment="1">
      <alignment horizontal="right" wrapText="1"/>
    </xf>
    <xf numFmtId="49" fontId="4" fillId="0" borderId="15" xfId="2" applyNumberFormat="1" applyFont="1" applyFill="1" applyBorder="1" applyAlignment="1">
      <alignment horizontal="center" wrapText="1"/>
    </xf>
    <xf numFmtId="0" fontId="4" fillId="0" borderId="16" xfId="2" applyFont="1" applyFill="1" applyBorder="1" applyAlignment="1">
      <alignment horizontal="center" wrapText="1"/>
    </xf>
    <xf numFmtId="177" fontId="4" fillId="0" borderId="17" xfId="2" applyNumberFormat="1" applyFont="1" applyFill="1" applyBorder="1" applyAlignment="1">
      <alignment horizontal="right" wrapText="1"/>
    </xf>
    <xf numFmtId="177" fontId="4" fillId="0" borderId="18" xfId="2" applyNumberFormat="1" applyFont="1" applyFill="1" applyBorder="1" applyAlignment="1">
      <alignment horizontal="right" wrapText="1"/>
    </xf>
    <xf numFmtId="0" fontId="0" fillId="0" borderId="0" xfId="0" applyAlignment="1">
      <alignment horizontal="left" vertical="top"/>
    </xf>
    <xf numFmtId="3" fontId="0" fillId="0" borderId="0" xfId="0" applyNumberFormat="1" applyFill="1" applyBorder="1">
      <alignment vertical="center"/>
    </xf>
    <xf numFmtId="3" fontId="0" fillId="0" borderId="0" xfId="0" applyNumberFormat="1">
      <alignment vertical="center"/>
    </xf>
    <xf numFmtId="3" fontId="0" fillId="0" borderId="0" xfId="0" applyNumberFormat="1" applyBorder="1">
      <alignment vertical="center"/>
    </xf>
    <xf numFmtId="3" fontId="3" fillId="0" borderId="0" xfId="1" applyNumberFormat="1" applyFill="1" applyBorder="1">
      <alignment vertical="center"/>
    </xf>
    <xf numFmtId="0" fontId="0" fillId="0" borderId="19" xfId="0" applyFill="1" applyBorder="1">
      <alignment vertical="center"/>
    </xf>
    <xf numFmtId="0" fontId="0" fillId="0" borderId="4" xfId="0" applyFill="1" applyBorder="1">
      <alignment vertical="center"/>
    </xf>
    <xf numFmtId="1" fontId="0" fillId="0" borderId="0" xfId="0" applyNumberFormat="1">
      <alignment vertical="center"/>
    </xf>
  </cellXfs>
  <cellStyles count="3">
    <cellStyle name="20% - アクセント 6" xfId="1" builtinId="50"/>
    <cellStyle name="標準" xfId="0" builtinId="0"/>
    <cellStyle name="標準_Sheet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sz="2000"/>
              <a:t>神戸市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元データ兼作図用!$B$1</c:f>
              <c:strCache>
                <c:ptCount val="1"/>
                <c:pt idx="0">
                  <c:v>超過死亡者数（左軸）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元データ兼作図用!$A$2:$A$24</c:f>
              <c:numCache>
                <c:formatCode>yyyy\.m</c:formatCode>
                <c:ptCount val="23"/>
                <c:pt idx="0">
                  <c:v>44227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44469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</c:numCache>
            </c:numRef>
          </c:cat>
          <c:val>
            <c:numRef>
              <c:f>元データ兼作図用!$B$2:$B$23</c:f>
              <c:numCache>
                <c:formatCode>#,##0</c:formatCode>
                <c:ptCount val="22"/>
                <c:pt idx="0">
                  <c:v>149.79999999999995</c:v>
                </c:pt>
                <c:pt idx="1">
                  <c:v>63.400000000000091</c:v>
                </c:pt>
                <c:pt idx="2">
                  <c:v>181.40000000000009</c:v>
                </c:pt>
                <c:pt idx="3">
                  <c:v>236</c:v>
                </c:pt>
                <c:pt idx="4">
                  <c:v>335</c:v>
                </c:pt>
                <c:pt idx="5">
                  <c:v>247.40000000000009</c:v>
                </c:pt>
                <c:pt idx="6">
                  <c:v>45</c:v>
                </c:pt>
                <c:pt idx="7">
                  <c:v>83.400000000000091</c:v>
                </c:pt>
                <c:pt idx="8">
                  <c:v>212.79999999999995</c:v>
                </c:pt>
                <c:pt idx="9">
                  <c:v>0</c:v>
                </c:pt>
                <c:pt idx="10">
                  <c:v>74.799999999999955</c:v>
                </c:pt>
                <c:pt idx="11">
                  <c:v>78.799999999999955</c:v>
                </c:pt>
                <c:pt idx="12">
                  <c:v>112</c:v>
                </c:pt>
                <c:pt idx="13">
                  <c:v>242</c:v>
                </c:pt>
                <c:pt idx="14">
                  <c:v>388</c:v>
                </c:pt>
                <c:pt idx="15">
                  <c:v>210</c:v>
                </c:pt>
                <c:pt idx="16">
                  <c:v>161</c:v>
                </c:pt>
                <c:pt idx="17">
                  <c:v>148</c:v>
                </c:pt>
                <c:pt idx="18">
                  <c:v>1</c:v>
                </c:pt>
                <c:pt idx="19">
                  <c:v>422</c:v>
                </c:pt>
                <c:pt idx="20">
                  <c:v>322</c:v>
                </c:pt>
                <c:pt idx="21" formatCode="General">
                  <c:v>131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4E7-4054-819B-0B991F91A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46205520"/>
        <c:axId val="205845016"/>
      </c:barChart>
      <c:lineChart>
        <c:grouping val="standard"/>
        <c:varyColors val="0"/>
        <c:ser>
          <c:idx val="1"/>
          <c:order val="1"/>
          <c:tx>
            <c:strRef>
              <c:f>元データ兼作図用!$C$1</c:f>
              <c:strCache>
                <c:ptCount val="1"/>
                <c:pt idx="0">
                  <c:v>月別接種回数（右軸）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cat>
            <c:numRef>
              <c:f>元データ兼作図用!$A$2:$A$23</c:f>
              <c:numCache>
                <c:formatCode>yyyy\.m</c:formatCode>
                <c:ptCount val="22"/>
                <c:pt idx="0">
                  <c:v>44227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44469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</c:numCache>
            </c:numRef>
          </c:cat>
          <c:val>
            <c:numRef>
              <c:f>元データ兼作図用!$C$2:$C$23</c:f>
              <c:numCache>
                <c:formatCode>General</c:formatCode>
                <c:ptCount val="22"/>
                <c:pt idx="0">
                  <c:v>21</c:v>
                </c:pt>
                <c:pt idx="1">
                  <c:v>637</c:v>
                </c:pt>
                <c:pt idx="2">
                  <c:v>14945</c:v>
                </c:pt>
                <c:pt idx="3">
                  <c:v>41754</c:v>
                </c:pt>
                <c:pt idx="4">
                  <c:v>154655</c:v>
                </c:pt>
                <c:pt idx="5">
                  <c:v>517737</c:v>
                </c:pt>
                <c:pt idx="6">
                  <c:v>504350</c:v>
                </c:pt>
                <c:pt idx="7">
                  <c:v>320730</c:v>
                </c:pt>
                <c:pt idx="8">
                  <c:v>421451</c:v>
                </c:pt>
                <c:pt idx="9">
                  <c:v>256448</c:v>
                </c:pt>
                <c:pt idx="10">
                  <c:v>59798</c:v>
                </c:pt>
                <c:pt idx="11">
                  <c:v>29886</c:v>
                </c:pt>
                <c:pt idx="12">
                  <c:v>101199</c:v>
                </c:pt>
                <c:pt idx="13">
                  <c:v>276933</c:v>
                </c:pt>
                <c:pt idx="14">
                  <c:v>242831</c:v>
                </c:pt>
                <c:pt idx="15">
                  <c:v>152974</c:v>
                </c:pt>
                <c:pt idx="16">
                  <c:v>71213</c:v>
                </c:pt>
                <c:pt idx="17">
                  <c:v>44540</c:v>
                </c:pt>
                <c:pt idx="18">
                  <c:v>140782</c:v>
                </c:pt>
                <c:pt idx="19">
                  <c:v>182427</c:v>
                </c:pt>
                <c:pt idx="20">
                  <c:v>103609</c:v>
                </c:pt>
                <c:pt idx="21">
                  <c:v>96098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4E7-4054-819B-0B991F91A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920680"/>
        <c:axId val="209004272"/>
      </c:lineChart>
      <c:catAx>
        <c:axId val="146205520"/>
        <c:scaling>
          <c:orientation val="minMax"/>
        </c:scaling>
        <c:delete val="0"/>
        <c:axPos val="b"/>
        <c:numFmt formatCode="yyyy\.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5845016"/>
        <c:crosses val="autoZero"/>
        <c:auto val="0"/>
        <c:lblAlgn val="ctr"/>
        <c:lblOffset val="100"/>
        <c:noMultiLvlLbl val="0"/>
      </c:catAx>
      <c:valAx>
        <c:axId val="205845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205520"/>
        <c:crosses val="autoZero"/>
        <c:crossBetween val="between"/>
      </c:valAx>
      <c:valAx>
        <c:axId val="209004272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7920680"/>
        <c:crosses val="max"/>
        <c:crossBetween val="between"/>
      </c:valAx>
      <c:catAx>
        <c:axId val="207920680"/>
        <c:scaling>
          <c:orientation val="minMax"/>
        </c:scaling>
        <c:delete val="1"/>
        <c:axPos val="b"/>
        <c:numFmt formatCode="yyyy\.m" sourceLinked="1"/>
        <c:majorTickMark val="none"/>
        <c:minorTickMark val="none"/>
        <c:tickLblPos val="nextTo"/>
        <c:crossAx val="209004272"/>
        <c:crosses val="autoZero"/>
        <c:auto val="0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sz="2000"/>
              <a:t>神戸市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'元データ兼作図用 (2)'!$B$1</c:f>
              <c:strCache>
                <c:ptCount val="1"/>
                <c:pt idx="0">
                  <c:v>超過死亡者数（左軸）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'元データ兼作図用 (2)'!$A$2:$A$13</c:f>
              <c:numCache>
                <c:formatCode>yyyy\.m</c:formatCode>
                <c:ptCount val="12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</c:numCache>
            </c:numRef>
          </c:cat>
          <c:val>
            <c:numRef>
              <c:f>'元データ兼作図用 (2)'!$B$2:$B$12</c:f>
              <c:numCache>
                <c:formatCode>#,##0</c:formatCode>
                <c:ptCount val="11"/>
                <c:pt idx="0">
                  <c:v>78.799999999999955</c:v>
                </c:pt>
                <c:pt idx="1">
                  <c:v>112</c:v>
                </c:pt>
                <c:pt idx="2">
                  <c:v>242</c:v>
                </c:pt>
                <c:pt idx="3">
                  <c:v>388</c:v>
                </c:pt>
                <c:pt idx="4">
                  <c:v>210</c:v>
                </c:pt>
                <c:pt idx="5">
                  <c:v>161</c:v>
                </c:pt>
                <c:pt idx="6">
                  <c:v>148</c:v>
                </c:pt>
                <c:pt idx="7">
                  <c:v>1</c:v>
                </c:pt>
                <c:pt idx="8">
                  <c:v>422</c:v>
                </c:pt>
                <c:pt idx="9">
                  <c:v>322</c:v>
                </c:pt>
                <c:pt idx="10" formatCode="General">
                  <c:v>131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4E7-4054-819B-0B991F91A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05701064"/>
        <c:axId val="209320416"/>
      </c:barChart>
      <c:lineChart>
        <c:grouping val="standard"/>
        <c:varyColors val="0"/>
        <c:ser>
          <c:idx val="1"/>
          <c:order val="1"/>
          <c:tx>
            <c:strRef>
              <c:f>'元データ兼作図用 (2)'!$C$1</c:f>
              <c:strCache>
                <c:ptCount val="1"/>
                <c:pt idx="0">
                  <c:v>月別接種回数（右軸）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cat>
            <c:numRef>
              <c:f>'元データ兼作図用 (2)'!$A$2:$A$12</c:f>
              <c:numCache>
                <c:formatCode>yyyy\.m</c:formatCode>
                <c:ptCount val="11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</c:numCache>
            </c:numRef>
          </c:cat>
          <c:val>
            <c:numRef>
              <c:f>'元データ兼作図用 (2)'!$C$2:$C$12</c:f>
              <c:numCache>
                <c:formatCode>General</c:formatCode>
                <c:ptCount val="11"/>
                <c:pt idx="0">
                  <c:v>29886</c:v>
                </c:pt>
                <c:pt idx="1">
                  <c:v>101199</c:v>
                </c:pt>
                <c:pt idx="2">
                  <c:v>276933</c:v>
                </c:pt>
                <c:pt idx="3">
                  <c:v>242831</c:v>
                </c:pt>
                <c:pt idx="4">
                  <c:v>152974</c:v>
                </c:pt>
                <c:pt idx="5">
                  <c:v>71213</c:v>
                </c:pt>
                <c:pt idx="6">
                  <c:v>44540</c:v>
                </c:pt>
                <c:pt idx="7">
                  <c:v>140782</c:v>
                </c:pt>
                <c:pt idx="8">
                  <c:v>182427</c:v>
                </c:pt>
                <c:pt idx="9">
                  <c:v>103609</c:v>
                </c:pt>
                <c:pt idx="10">
                  <c:v>96098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4E7-4054-819B-0B991F91A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449368"/>
        <c:axId val="204448976"/>
      </c:lineChart>
      <c:catAx>
        <c:axId val="205701064"/>
        <c:scaling>
          <c:orientation val="minMax"/>
        </c:scaling>
        <c:delete val="0"/>
        <c:axPos val="b"/>
        <c:numFmt formatCode="yyyy\.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9320416"/>
        <c:crosses val="autoZero"/>
        <c:auto val="0"/>
        <c:lblAlgn val="ctr"/>
        <c:lblOffset val="100"/>
        <c:noMultiLvlLbl val="0"/>
      </c:catAx>
      <c:valAx>
        <c:axId val="209320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5701064"/>
        <c:crosses val="autoZero"/>
        <c:crossBetween val="between"/>
      </c:valAx>
      <c:valAx>
        <c:axId val="204448976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4449368"/>
        <c:crosses val="max"/>
        <c:crossBetween val="between"/>
      </c:valAx>
      <c:catAx>
        <c:axId val="204449368"/>
        <c:scaling>
          <c:orientation val="minMax"/>
        </c:scaling>
        <c:delete val="1"/>
        <c:axPos val="b"/>
        <c:numFmt formatCode="yyyy\.m" sourceLinked="1"/>
        <c:majorTickMark val="none"/>
        <c:minorTickMark val="none"/>
        <c:tickLblPos val="nextTo"/>
        <c:crossAx val="204448976"/>
        <c:crosses val="autoZero"/>
        <c:auto val="0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230187</xdr:colOff>
      <xdr:row>0</xdr:row>
      <xdr:rowOff>157164</xdr:rowOff>
    </xdr:from>
    <xdr:to>
      <xdr:col>18</xdr:col>
      <xdr:colOff>113400</xdr:colOff>
      <xdr:row>22</xdr:row>
      <xdr:rowOff>123376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xmlns="" id="{E872F7AD-0F86-86FE-E17E-766EA19D33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408782</xdr:colOff>
      <xdr:row>2</xdr:row>
      <xdr:rowOff>109538</xdr:rowOff>
    </xdr:from>
    <xdr:to>
      <xdr:col>15</xdr:col>
      <xdr:colOff>291995</xdr:colOff>
      <xdr:row>26</xdr:row>
      <xdr:rowOff>154780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xmlns="" id="{E872F7AD-0F86-86FE-E17E-766EA19D33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7</xdr:col>
      <xdr:colOff>114300</xdr:colOff>
      <xdr:row>0</xdr:row>
      <xdr:rowOff>295275</xdr:rowOff>
    </xdr:to>
    <xdr:sp macro="" textlink="">
      <xdr:nvSpPr>
        <xdr:cNvPr id="3" name="テキスト ボックス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71600" y="0"/>
          <a:ext cx="3543300" cy="295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神戸市の月別死亡者</a:t>
          </a:r>
        </a:p>
      </xdr:txBody>
    </xdr:sp>
    <xdr:clientData/>
  </xdr:twoCellAnchor>
  <xdr:twoCellAnchor>
    <xdr:from>
      <xdr:col>1</xdr:col>
      <xdr:colOff>657225</xdr:colOff>
      <xdr:row>18</xdr:row>
      <xdr:rowOff>38100</xdr:rowOff>
    </xdr:from>
    <xdr:to>
      <xdr:col>9</xdr:col>
      <xdr:colOff>19050</xdr:colOff>
      <xdr:row>22</xdr:row>
      <xdr:rowOff>76200</xdr:rowOff>
    </xdr:to>
    <xdr:sp macro="" textlink="">
      <xdr:nvSpPr>
        <xdr:cNvPr id="2" name="テキスト ボックス 1"/>
        <xdr:cNvSpPr txBox="1"/>
      </xdr:nvSpPr>
      <xdr:spPr>
        <a:xfrm>
          <a:off x="1343025" y="3267075"/>
          <a:ext cx="4914900" cy="723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2022/8</a:t>
          </a:r>
          <a:r>
            <a:rPr kumimoji="1" lang="ja-JP" altLang="en-US" sz="1100"/>
            <a:t>の超過死亡の計算は</a:t>
          </a:r>
          <a:endParaRPr kumimoji="1" lang="en-US" altLang="ja-JP" sz="1100"/>
        </a:p>
        <a:p>
          <a:r>
            <a:rPr kumimoji="1" lang="en-US" altLang="ja-JP" sz="1100"/>
            <a:t>1721/1299=1.325(32.5%</a:t>
          </a:r>
          <a:r>
            <a:rPr kumimoji="1" lang="ja-JP" altLang="en-US" sz="1100"/>
            <a:t>増</a:t>
          </a:r>
          <a:r>
            <a:rPr kumimoji="1" lang="en-US" altLang="ja-JP" sz="1100"/>
            <a:t>)</a:t>
          </a:r>
          <a:r>
            <a:rPr kumimoji="1" lang="ja-JP" altLang="en-US" sz="1100"/>
            <a:t>です。</a:t>
          </a:r>
          <a:endParaRPr kumimoji="1" lang="en-US" altLang="ja-JP" sz="1100"/>
        </a:p>
        <a:p>
          <a:r>
            <a:rPr kumimoji="1" lang="en-US" altLang="ja-JP" sz="1100"/>
            <a:t>8</a:t>
          </a:r>
          <a:r>
            <a:rPr kumimoji="1" lang="ja-JP" altLang="en-US" sz="1100"/>
            <a:t>月の死者数</a:t>
          </a:r>
          <a:r>
            <a:rPr kumimoji="1" lang="en-US" altLang="ja-JP" sz="1100"/>
            <a:t>1299</a:t>
          </a:r>
          <a:r>
            <a:rPr kumimoji="1" lang="ja-JP" altLang="en-US" sz="1100"/>
            <a:t>と月平均</a:t>
          </a:r>
          <a:r>
            <a:rPr kumimoji="1" lang="en-US" altLang="ja-JP" sz="1100"/>
            <a:t>1324</a:t>
          </a:r>
          <a:r>
            <a:rPr kumimoji="1" lang="ja-JP" altLang="en-US" sz="1100"/>
            <a:t>が近いため説明を簡略にしています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zoomScale="80" zoomScaleNormal="80" workbookViewId="0">
      <selection activeCell="C36" sqref="C36"/>
    </sheetView>
  </sheetViews>
  <sheetFormatPr defaultRowHeight="13.5" x14ac:dyDescent="0.15"/>
  <cols>
    <col min="1" max="1" width="7.625" style="1" bestFit="1" customWidth="1"/>
    <col min="2" max="3" width="20" style="1" bestFit="1" customWidth="1"/>
  </cols>
  <sheetData>
    <row r="1" spans="1:4" x14ac:dyDescent="0.15">
      <c r="A1" s="1" t="s">
        <v>0</v>
      </c>
      <c r="B1" s="1" t="s">
        <v>2</v>
      </c>
      <c r="C1" s="1" t="s">
        <v>1</v>
      </c>
    </row>
    <row r="2" spans="1:4" x14ac:dyDescent="0.15">
      <c r="A2" s="2">
        <v>44227</v>
      </c>
      <c r="B2" s="3">
        <v>149.79999999999995</v>
      </c>
      <c r="C2" s="1">
        <v>21</v>
      </c>
    </row>
    <row r="3" spans="1:4" x14ac:dyDescent="0.15">
      <c r="A3" s="2">
        <v>44228</v>
      </c>
      <c r="B3" s="3">
        <v>63.400000000000091</v>
      </c>
      <c r="C3" s="1">
        <v>637</v>
      </c>
    </row>
    <row r="4" spans="1:4" x14ac:dyDescent="0.15">
      <c r="A4" s="2">
        <v>44256</v>
      </c>
      <c r="B4" s="3">
        <v>181.40000000000009</v>
      </c>
      <c r="C4" s="1">
        <v>14945</v>
      </c>
    </row>
    <row r="5" spans="1:4" x14ac:dyDescent="0.15">
      <c r="A5" s="2">
        <v>44287</v>
      </c>
      <c r="B5" s="3">
        <v>236</v>
      </c>
      <c r="C5" s="1">
        <v>41754</v>
      </c>
    </row>
    <row r="6" spans="1:4" x14ac:dyDescent="0.15">
      <c r="A6" s="2">
        <v>44317</v>
      </c>
      <c r="B6" s="3">
        <v>335</v>
      </c>
      <c r="C6" s="1">
        <v>154655</v>
      </c>
    </row>
    <row r="7" spans="1:4" x14ac:dyDescent="0.15">
      <c r="A7" s="2">
        <v>44348</v>
      </c>
      <c r="B7" s="3">
        <v>247.40000000000009</v>
      </c>
      <c r="C7" s="1">
        <v>517737</v>
      </c>
    </row>
    <row r="8" spans="1:4" x14ac:dyDescent="0.15">
      <c r="A8" s="2">
        <v>44378</v>
      </c>
      <c r="B8" s="3">
        <v>45</v>
      </c>
      <c r="C8" s="1">
        <v>504350</v>
      </c>
    </row>
    <row r="9" spans="1:4" x14ac:dyDescent="0.15">
      <c r="A9" s="2">
        <v>44409</v>
      </c>
      <c r="B9" s="3">
        <v>83.400000000000091</v>
      </c>
      <c r="C9" s="1">
        <v>320730</v>
      </c>
    </row>
    <row r="10" spans="1:4" x14ac:dyDescent="0.15">
      <c r="A10" s="2">
        <v>44469</v>
      </c>
      <c r="B10" s="3">
        <v>212.79999999999995</v>
      </c>
      <c r="C10" s="1">
        <v>421451</v>
      </c>
    </row>
    <row r="11" spans="1:4" x14ac:dyDescent="0.15">
      <c r="A11" s="2">
        <v>44470</v>
      </c>
      <c r="B11" s="5">
        <v>0</v>
      </c>
      <c r="C11" s="1">
        <v>256448</v>
      </c>
      <c r="D11" s="4" t="s">
        <v>3</v>
      </c>
    </row>
    <row r="12" spans="1:4" x14ac:dyDescent="0.15">
      <c r="A12" s="2">
        <v>44501</v>
      </c>
      <c r="B12" s="3">
        <v>74.799999999999955</v>
      </c>
      <c r="C12" s="1">
        <v>59798</v>
      </c>
    </row>
    <row r="13" spans="1:4" x14ac:dyDescent="0.15">
      <c r="A13" s="2">
        <v>44531</v>
      </c>
      <c r="B13" s="3">
        <v>78.799999999999955</v>
      </c>
      <c r="C13" s="1">
        <v>29886</v>
      </c>
    </row>
    <row r="14" spans="1:4" x14ac:dyDescent="0.15">
      <c r="A14" s="2">
        <v>44562</v>
      </c>
      <c r="B14" s="3">
        <v>112</v>
      </c>
      <c r="C14" s="1">
        <v>101199</v>
      </c>
    </row>
    <row r="15" spans="1:4" x14ac:dyDescent="0.15">
      <c r="A15" s="2">
        <v>44593</v>
      </c>
      <c r="B15" s="3">
        <v>242</v>
      </c>
      <c r="C15" s="1">
        <v>276933</v>
      </c>
    </row>
    <row r="16" spans="1:4" x14ac:dyDescent="0.15">
      <c r="A16" s="2">
        <v>44621</v>
      </c>
      <c r="B16" s="3">
        <v>388</v>
      </c>
      <c r="C16" s="1">
        <v>242831</v>
      </c>
    </row>
    <row r="17" spans="1:3" x14ac:dyDescent="0.15">
      <c r="A17" s="2">
        <v>44652</v>
      </c>
      <c r="B17" s="3">
        <v>210</v>
      </c>
      <c r="C17" s="1">
        <v>152974</v>
      </c>
    </row>
    <row r="18" spans="1:3" x14ac:dyDescent="0.15">
      <c r="A18" s="2">
        <v>44682</v>
      </c>
      <c r="B18" s="3">
        <v>161</v>
      </c>
      <c r="C18" s="1">
        <v>71213</v>
      </c>
    </row>
    <row r="19" spans="1:3" x14ac:dyDescent="0.15">
      <c r="A19" s="2">
        <v>44713</v>
      </c>
      <c r="B19" s="3">
        <v>148</v>
      </c>
      <c r="C19" s="1">
        <v>44540</v>
      </c>
    </row>
    <row r="20" spans="1:3" x14ac:dyDescent="0.15">
      <c r="A20" s="2">
        <v>44743</v>
      </c>
      <c r="B20" s="3">
        <v>1</v>
      </c>
      <c r="C20" s="1">
        <v>140782</v>
      </c>
    </row>
    <row r="21" spans="1:3" x14ac:dyDescent="0.15">
      <c r="A21" s="2">
        <v>44774</v>
      </c>
      <c r="B21" s="3">
        <v>422</v>
      </c>
      <c r="C21" s="1">
        <v>182427</v>
      </c>
    </row>
    <row r="22" spans="1:3" x14ac:dyDescent="0.15">
      <c r="A22" s="2">
        <v>44805</v>
      </c>
      <c r="B22" s="3">
        <v>322</v>
      </c>
      <c r="C22" s="1">
        <v>103609</v>
      </c>
    </row>
    <row r="23" spans="1:3" x14ac:dyDescent="0.15">
      <c r="A23" s="2">
        <v>44835</v>
      </c>
      <c r="B23" s="1">
        <v>131</v>
      </c>
      <c r="C23" s="1">
        <v>96098</v>
      </c>
    </row>
    <row r="24" spans="1:3" x14ac:dyDescent="0.15">
      <c r="A24" s="2">
        <v>44866</v>
      </c>
    </row>
    <row r="25" spans="1:3" x14ac:dyDescent="0.15">
      <c r="A25" s="2">
        <v>44896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zoomScale="80" zoomScaleNormal="80" workbookViewId="0">
      <selection activeCell="D35" sqref="D35"/>
    </sheetView>
  </sheetViews>
  <sheetFormatPr defaultRowHeight="13.5" x14ac:dyDescent="0.15"/>
  <cols>
    <col min="1" max="1" width="7.625" style="1" bestFit="1" customWidth="1"/>
    <col min="2" max="3" width="20" style="1" bestFit="1" customWidth="1"/>
  </cols>
  <sheetData>
    <row r="1" spans="1:3" x14ac:dyDescent="0.15">
      <c r="A1" s="1" t="s">
        <v>0</v>
      </c>
      <c r="B1" s="1" t="s">
        <v>2</v>
      </c>
      <c r="C1" s="1" t="s">
        <v>1</v>
      </c>
    </row>
    <row r="2" spans="1:3" x14ac:dyDescent="0.15">
      <c r="A2" s="2">
        <v>44531</v>
      </c>
      <c r="B2" s="3">
        <v>78.799999999999955</v>
      </c>
      <c r="C2" s="1">
        <v>29886</v>
      </c>
    </row>
    <row r="3" spans="1:3" x14ac:dyDescent="0.15">
      <c r="A3" s="2">
        <v>44562</v>
      </c>
      <c r="B3" s="3">
        <v>112</v>
      </c>
      <c r="C3" s="1">
        <v>101199</v>
      </c>
    </row>
    <row r="4" spans="1:3" x14ac:dyDescent="0.15">
      <c r="A4" s="2">
        <v>44593</v>
      </c>
      <c r="B4" s="3">
        <v>242</v>
      </c>
      <c r="C4" s="1">
        <v>276933</v>
      </c>
    </row>
    <row r="5" spans="1:3" x14ac:dyDescent="0.15">
      <c r="A5" s="2">
        <v>44621</v>
      </c>
      <c r="B5" s="3">
        <v>388</v>
      </c>
      <c r="C5" s="1">
        <v>242831</v>
      </c>
    </row>
    <row r="6" spans="1:3" x14ac:dyDescent="0.15">
      <c r="A6" s="2">
        <v>44652</v>
      </c>
      <c r="B6" s="3">
        <v>210</v>
      </c>
      <c r="C6" s="1">
        <v>152974</v>
      </c>
    </row>
    <row r="7" spans="1:3" x14ac:dyDescent="0.15">
      <c r="A7" s="2">
        <v>44682</v>
      </c>
      <c r="B7" s="3">
        <v>161</v>
      </c>
      <c r="C7" s="1">
        <v>71213</v>
      </c>
    </row>
    <row r="8" spans="1:3" x14ac:dyDescent="0.15">
      <c r="A8" s="2">
        <v>44713</v>
      </c>
      <c r="B8" s="3">
        <v>148</v>
      </c>
      <c r="C8" s="1">
        <v>44540</v>
      </c>
    </row>
    <row r="9" spans="1:3" x14ac:dyDescent="0.15">
      <c r="A9" s="2">
        <v>44743</v>
      </c>
      <c r="B9" s="3">
        <v>1</v>
      </c>
      <c r="C9" s="1">
        <v>140782</v>
      </c>
    </row>
    <row r="10" spans="1:3" x14ac:dyDescent="0.15">
      <c r="A10" s="2">
        <v>44774</v>
      </c>
      <c r="B10" s="3">
        <v>422</v>
      </c>
      <c r="C10" s="1">
        <v>182427</v>
      </c>
    </row>
    <row r="11" spans="1:3" x14ac:dyDescent="0.15">
      <c r="A11" s="2">
        <v>44805</v>
      </c>
      <c r="B11" s="3">
        <v>322</v>
      </c>
      <c r="C11" s="1">
        <v>103609</v>
      </c>
    </row>
    <row r="12" spans="1:3" x14ac:dyDescent="0.15">
      <c r="A12" s="2">
        <v>44835</v>
      </c>
      <c r="B12" s="1">
        <v>131</v>
      </c>
      <c r="C12" s="1">
        <v>96098</v>
      </c>
    </row>
    <row r="13" spans="1:3" x14ac:dyDescent="0.15">
      <c r="A13" s="2">
        <v>44866</v>
      </c>
    </row>
    <row r="14" spans="1:3" x14ac:dyDescent="0.15">
      <c r="A14" s="2">
        <v>44896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E29" sqref="E29"/>
    </sheetView>
  </sheetViews>
  <sheetFormatPr defaultRowHeight="13.5" x14ac:dyDescent="0.15"/>
  <cols>
    <col min="2" max="2" width="9.875" bestFit="1" customWidth="1"/>
  </cols>
  <sheetData>
    <row r="1" spans="1:11" ht="24.75" customHeight="1" x14ac:dyDescent="0.15"/>
    <row r="2" spans="1:11" x14ac:dyDescent="0.15">
      <c r="A2" s="6"/>
      <c r="B2" s="6" t="s">
        <v>4</v>
      </c>
      <c r="C2" s="6" t="s">
        <v>5</v>
      </c>
      <c r="D2" s="6" t="s">
        <v>6</v>
      </c>
      <c r="E2" s="6" t="s">
        <v>7</v>
      </c>
      <c r="F2" s="6" t="s">
        <v>8</v>
      </c>
      <c r="G2" s="7" t="s">
        <v>9</v>
      </c>
      <c r="H2" s="8" t="s">
        <v>43</v>
      </c>
      <c r="I2" s="6" t="s">
        <v>10</v>
      </c>
      <c r="J2" t="s">
        <v>44</v>
      </c>
      <c r="K2" t="s">
        <v>45</v>
      </c>
    </row>
    <row r="3" spans="1:11" x14ac:dyDescent="0.15">
      <c r="A3" s="6">
        <v>2021.1</v>
      </c>
      <c r="B3" s="6">
        <v>1521</v>
      </c>
      <c r="C3" s="9">
        <v>1601</v>
      </c>
      <c r="D3" s="9">
        <v>1686</v>
      </c>
      <c r="E3" s="9">
        <v>1767</v>
      </c>
      <c r="F3" s="9">
        <v>1661</v>
      </c>
      <c r="G3" s="10">
        <v>1647.2</v>
      </c>
      <c r="H3" s="11">
        <v>1797</v>
      </c>
      <c r="I3" s="12">
        <f>H3-G3</f>
        <v>149.79999999999995</v>
      </c>
      <c r="J3" s="32">
        <v>1756</v>
      </c>
      <c r="K3" s="33">
        <f>J3-G3</f>
        <v>108.79999999999995</v>
      </c>
    </row>
    <row r="4" spans="1:11" x14ac:dyDescent="0.15">
      <c r="A4" s="6">
        <v>2021.2</v>
      </c>
      <c r="B4" s="6">
        <v>1425</v>
      </c>
      <c r="C4" s="9">
        <v>1310</v>
      </c>
      <c r="D4" s="9">
        <v>1463</v>
      </c>
      <c r="E4" s="9">
        <v>1363</v>
      </c>
      <c r="F4" s="9">
        <v>1282</v>
      </c>
      <c r="G4" s="10">
        <v>1368.6</v>
      </c>
      <c r="H4" s="11">
        <v>1432</v>
      </c>
      <c r="I4" s="12">
        <f t="shared" ref="I4:I24" si="0">H4-G4</f>
        <v>63.400000000000091</v>
      </c>
      <c r="J4" s="32">
        <v>1611</v>
      </c>
      <c r="K4" s="33">
        <f t="shared" ref="K4:K12" si="1">J4-G4</f>
        <v>242.40000000000009</v>
      </c>
    </row>
    <row r="5" spans="1:11" x14ac:dyDescent="0.15">
      <c r="A5" s="6">
        <v>2021.3</v>
      </c>
      <c r="B5" s="6">
        <v>1455</v>
      </c>
      <c r="C5" s="9">
        <v>1476</v>
      </c>
      <c r="D5" s="9">
        <v>1361</v>
      </c>
      <c r="E5" s="9">
        <v>1275</v>
      </c>
      <c r="F5" s="9">
        <v>1446</v>
      </c>
      <c r="G5" s="10">
        <v>1402.6</v>
      </c>
      <c r="H5" s="11">
        <v>1584</v>
      </c>
      <c r="I5" s="12">
        <f t="shared" si="0"/>
        <v>181.40000000000009</v>
      </c>
      <c r="J5" s="32">
        <v>1791</v>
      </c>
      <c r="K5" s="33">
        <f t="shared" si="1"/>
        <v>388.40000000000009</v>
      </c>
    </row>
    <row r="6" spans="1:11" x14ac:dyDescent="0.15">
      <c r="A6" s="6">
        <v>2021.4</v>
      </c>
      <c r="B6" s="6">
        <v>1194</v>
      </c>
      <c r="C6" s="9">
        <v>1240</v>
      </c>
      <c r="D6" s="9">
        <v>1168</v>
      </c>
      <c r="E6" s="9">
        <v>1205</v>
      </c>
      <c r="F6" s="9">
        <v>1363</v>
      </c>
      <c r="G6" s="10">
        <v>1234</v>
      </c>
      <c r="H6" s="11">
        <v>1470</v>
      </c>
      <c r="I6" s="12">
        <f t="shared" si="0"/>
        <v>236</v>
      </c>
      <c r="J6" s="32">
        <v>1444</v>
      </c>
      <c r="K6" s="33">
        <f t="shared" si="1"/>
        <v>210</v>
      </c>
    </row>
    <row r="7" spans="1:11" x14ac:dyDescent="0.15">
      <c r="A7" s="6">
        <v>2021.5</v>
      </c>
      <c r="B7" s="6">
        <v>1267</v>
      </c>
      <c r="C7" s="9">
        <v>1300</v>
      </c>
      <c r="D7" s="9">
        <v>1311</v>
      </c>
      <c r="E7" s="9">
        <v>1462</v>
      </c>
      <c r="F7" s="9">
        <v>1240</v>
      </c>
      <c r="G7" s="10">
        <v>1316</v>
      </c>
      <c r="H7" s="11">
        <v>1651</v>
      </c>
      <c r="I7" s="12">
        <f t="shared" si="0"/>
        <v>335</v>
      </c>
      <c r="J7" s="32">
        <v>1477</v>
      </c>
      <c r="K7" s="33">
        <f t="shared" si="1"/>
        <v>161</v>
      </c>
    </row>
    <row r="8" spans="1:11" x14ac:dyDescent="0.15">
      <c r="A8" s="6">
        <v>2021.6</v>
      </c>
      <c r="B8" s="6">
        <v>1239</v>
      </c>
      <c r="C8" s="9">
        <v>1167</v>
      </c>
      <c r="D8" s="9">
        <v>1074</v>
      </c>
      <c r="E8" s="9">
        <v>1156</v>
      </c>
      <c r="F8" s="9">
        <v>1217</v>
      </c>
      <c r="G8" s="10">
        <v>1170.5999999999999</v>
      </c>
      <c r="H8" s="11">
        <v>1418</v>
      </c>
      <c r="I8" s="12">
        <f t="shared" si="0"/>
        <v>247.40000000000009</v>
      </c>
      <c r="J8" s="32">
        <v>1319</v>
      </c>
      <c r="K8" s="33">
        <f t="shared" si="1"/>
        <v>148.40000000000009</v>
      </c>
    </row>
    <row r="9" spans="1:11" x14ac:dyDescent="0.15">
      <c r="A9" s="6">
        <v>2021.7</v>
      </c>
      <c r="B9" s="6">
        <v>1120</v>
      </c>
      <c r="C9" s="9">
        <v>1029</v>
      </c>
      <c r="D9" s="9">
        <v>1283</v>
      </c>
      <c r="E9" s="9">
        <v>1287</v>
      </c>
      <c r="F9" s="9">
        <v>1251</v>
      </c>
      <c r="G9" s="10">
        <v>1194</v>
      </c>
      <c r="H9" s="11">
        <v>1239</v>
      </c>
      <c r="I9" s="12">
        <f t="shared" si="0"/>
        <v>45</v>
      </c>
      <c r="J9" s="32">
        <v>1195</v>
      </c>
      <c r="K9" s="33">
        <f t="shared" si="1"/>
        <v>1</v>
      </c>
    </row>
    <row r="10" spans="1:11" x14ac:dyDescent="0.15">
      <c r="A10" s="6">
        <v>2021.8</v>
      </c>
      <c r="B10" s="6">
        <v>1289</v>
      </c>
      <c r="C10" s="9">
        <v>1364</v>
      </c>
      <c r="D10" s="9">
        <v>1282</v>
      </c>
      <c r="E10" s="9">
        <v>1247</v>
      </c>
      <c r="F10" s="9">
        <v>1311</v>
      </c>
      <c r="G10" s="10">
        <v>1298.5999999999999</v>
      </c>
      <c r="H10" s="11">
        <v>1382</v>
      </c>
      <c r="I10" s="12">
        <f t="shared" si="0"/>
        <v>83.400000000000091</v>
      </c>
      <c r="J10" s="32">
        <v>1721</v>
      </c>
      <c r="K10" s="33">
        <f t="shared" si="1"/>
        <v>422.40000000000009</v>
      </c>
    </row>
    <row r="11" spans="1:11" x14ac:dyDescent="0.15">
      <c r="A11" s="6">
        <v>2021.9</v>
      </c>
      <c r="B11" s="6">
        <v>1154</v>
      </c>
      <c r="C11" s="9">
        <v>1206</v>
      </c>
      <c r="D11" s="9">
        <v>1083</v>
      </c>
      <c r="E11" s="9">
        <v>1189</v>
      </c>
      <c r="F11" s="9">
        <v>1249</v>
      </c>
      <c r="G11" s="10">
        <v>1176.2</v>
      </c>
      <c r="H11" s="11">
        <v>1389</v>
      </c>
      <c r="I11" s="12">
        <f t="shared" si="0"/>
        <v>212.79999999999995</v>
      </c>
      <c r="J11" s="32">
        <v>1498</v>
      </c>
      <c r="K11" s="33">
        <f t="shared" si="1"/>
        <v>321.79999999999995</v>
      </c>
    </row>
    <row r="12" spans="1:11" x14ac:dyDescent="0.15">
      <c r="A12" s="6">
        <v>2021.1</v>
      </c>
      <c r="B12" s="6">
        <v>1225</v>
      </c>
      <c r="C12" s="9">
        <v>1258</v>
      </c>
      <c r="D12" s="9">
        <v>1415</v>
      </c>
      <c r="E12" s="9">
        <v>1396</v>
      </c>
      <c r="F12" s="9">
        <v>1340</v>
      </c>
      <c r="G12" s="10">
        <v>1326.8</v>
      </c>
      <c r="H12" s="11">
        <v>1291</v>
      </c>
      <c r="I12" s="12">
        <f t="shared" si="0"/>
        <v>-35.799999999999955</v>
      </c>
      <c r="J12" s="32">
        <v>1458</v>
      </c>
      <c r="K12" s="33">
        <f t="shared" si="1"/>
        <v>131.20000000000005</v>
      </c>
    </row>
    <row r="13" spans="1:11" x14ac:dyDescent="0.15">
      <c r="A13" s="6">
        <v>2021.11</v>
      </c>
      <c r="B13" s="6">
        <v>1448</v>
      </c>
      <c r="C13" s="9">
        <v>1323</v>
      </c>
      <c r="D13" s="9">
        <v>1358</v>
      </c>
      <c r="E13" s="9">
        <v>1326</v>
      </c>
      <c r="F13" s="9">
        <v>1301</v>
      </c>
      <c r="G13" s="10">
        <v>1351.2</v>
      </c>
      <c r="H13" s="11">
        <v>1426</v>
      </c>
      <c r="I13" s="12">
        <f t="shared" si="0"/>
        <v>74.799999999999955</v>
      </c>
    </row>
    <row r="14" spans="1:11" x14ac:dyDescent="0.15">
      <c r="A14" s="6">
        <v>2021.12</v>
      </c>
      <c r="B14" s="6">
        <v>1381</v>
      </c>
      <c r="C14" s="9">
        <v>1401</v>
      </c>
      <c r="D14" s="9">
        <v>1301</v>
      </c>
      <c r="E14" s="9">
        <v>1440</v>
      </c>
      <c r="F14" s="9">
        <v>1503</v>
      </c>
      <c r="G14" s="10">
        <v>1405.2</v>
      </c>
      <c r="H14" s="11">
        <v>1484</v>
      </c>
      <c r="I14" s="12">
        <f t="shared" si="0"/>
        <v>78.799999999999955</v>
      </c>
    </row>
    <row r="15" spans="1:11" x14ac:dyDescent="0.15">
      <c r="A15" s="36" t="s">
        <v>46</v>
      </c>
      <c r="B15">
        <f>SUM(B3:B14)</f>
        <v>15718</v>
      </c>
      <c r="C15">
        <f t="shared" ref="C15:H15" si="2">SUM(C3:C14)</f>
        <v>15675</v>
      </c>
      <c r="D15">
        <f t="shared" si="2"/>
        <v>15785</v>
      </c>
      <c r="E15">
        <f t="shared" si="2"/>
        <v>16113</v>
      </c>
      <c r="F15">
        <f t="shared" si="2"/>
        <v>16164</v>
      </c>
      <c r="G15">
        <f t="shared" si="2"/>
        <v>15891.000000000002</v>
      </c>
      <c r="H15">
        <f t="shared" si="2"/>
        <v>17563</v>
      </c>
      <c r="I15" s="34"/>
    </row>
    <row r="16" spans="1:11" x14ac:dyDescent="0.15">
      <c r="A16" s="37" t="s">
        <v>47</v>
      </c>
      <c r="B16" s="38">
        <f>B15/12</f>
        <v>1309.8333333333333</v>
      </c>
      <c r="C16" s="38">
        <f t="shared" ref="C16:H16" si="3">C15/12</f>
        <v>1306.25</v>
      </c>
      <c r="D16" s="38">
        <f t="shared" si="3"/>
        <v>1315.4166666666667</v>
      </c>
      <c r="E16" s="38">
        <f t="shared" si="3"/>
        <v>1342.75</v>
      </c>
      <c r="F16" s="38">
        <f t="shared" si="3"/>
        <v>1347</v>
      </c>
      <c r="G16" s="38">
        <f t="shared" si="3"/>
        <v>1324.2500000000002</v>
      </c>
      <c r="H16" s="38">
        <f t="shared" si="3"/>
        <v>1463.5833333333333</v>
      </c>
      <c r="I16" s="34"/>
    </row>
    <row r="17" spans="1:9" x14ac:dyDescent="0.15">
      <c r="A17" s="37"/>
      <c r="G17" s="35"/>
      <c r="H17" s="32"/>
      <c r="I17" s="34"/>
    </row>
    <row r="18" spans="1:9" x14ac:dyDescent="0.15">
      <c r="A18" s="37"/>
      <c r="G18" s="35"/>
      <c r="H18" s="32"/>
      <c r="I18" s="34"/>
    </row>
    <row r="19" spans="1:9" x14ac:dyDescent="0.15">
      <c r="A19" s="37"/>
      <c r="G19" s="35"/>
      <c r="H19" s="32"/>
      <c r="I19" s="34"/>
    </row>
    <row r="20" spans="1:9" x14ac:dyDescent="0.15">
      <c r="A20" s="37"/>
      <c r="G20" s="35"/>
      <c r="H20" s="32"/>
      <c r="I20" s="34"/>
    </row>
    <row r="21" spans="1:9" x14ac:dyDescent="0.15">
      <c r="A21" s="37"/>
      <c r="G21" s="35"/>
      <c r="H21" s="32"/>
      <c r="I21" s="34"/>
    </row>
    <row r="22" spans="1:9" x14ac:dyDescent="0.15">
      <c r="A22" s="37"/>
      <c r="G22" s="35"/>
      <c r="H22" s="32"/>
      <c r="I22" s="34"/>
    </row>
    <row r="23" spans="1:9" x14ac:dyDescent="0.15">
      <c r="A23" s="37"/>
      <c r="G23" s="35"/>
      <c r="H23" s="32"/>
      <c r="I23" s="34"/>
    </row>
    <row r="24" spans="1:9" x14ac:dyDescent="0.15">
      <c r="A24" s="37"/>
      <c r="G24" s="35"/>
      <c r="H24" s="32"/>
      <c r="I24" s="32"/>
    </row>
  </sheetData>
  <phoneticPr fontId="1"/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G32" sqref="G32"/>
    </sheetView>
  </sheetViews>
  <sheetFormatPr defaultRowHeight="13.5" x14ac:dyDescent="0.15"/>
  <sheetData>
    <row r="1" spans="1:7" x14ac:dyDescent="0.15">
      <c r="A1" s="13" t="s">
        <v>11</v>
      </c>
      <c r="B1" s="14" t="s">
        <v>12</v>
      </c>
      <c r="C1" s="15" t="s">
        <v>13</v>
      </c>
      <c r="D1" s="15" t="s">
        <v>14</v>
      </c>
      <c r="E1" s="15" t="s">
        <v>15</v>
      </c>
      <c r="F1" s="16" t="s">
        <v>16</v>
      </c>
      <c r="G1" s="17" t="s">
        <v>17</v>
      </c>
    </row>
    <row r="2" spans="1:7" x14ac:dyDescent="0.15">
      <c r="A2" s="18" t="s">
        <v>18</v>
      </c>
      <c r="B2" s="19">
        <v>0</v>
      </c>
      <c r="C2" s="20">
        <v>0</v>
      </c>
      <c r="D2" s="20">
        <v>1</v>
      </c>
      <c r="E2" s="20">
        <v>3</v>
      </c>
      <c r="F2" s="21">
        <f>SUM(B2:E2)</f>
        <v>4</v>
      </c>
      <c r="G2" s="22">
        <f>SUM($F$2:F2)</f>
        <v>4</v>
      </c>
    </row>
    <row r="3" spans="1:7" x14ac:dyDescent="0.15">
      <c r="A3" s="23" t="s">
        <v>19</v>
      </c>
      <c r="B3" s="19">
        <v>16</v>
      </c>
      <c r="C3" s="20">
        <v>5</v>
      </c>
      <c r="D3" s="21">
        <v>0</v>
      </c>
      <c r="E3" s="21">
        <v>0</v>
      </c>
      <c r="F3" s="21">
        <f t="shared" ref="F3:F24" si="0">SUM(B3:E3)</f>
        <v>21</v>
      </c>
      <c r="G3" s="22">
        <f>SUM($F$2:F3)</f>
        <v>25</v>
      </c>
    </row>
    <row r="4" spans="1:7" x14ac:dyDescent="0.15">
      <c r="A4" s="23" t="s">
        <v>20</v>
      </c>
      <c r="B4" s="19">
        <v>626</v>
      </c>
      <c r="C4" s="20">
        <v>11</v>
      </c>
      <c r="D4" s="21">
        <v>0</v>
      </c>
      <c r="E4" s="21">
        <v>0</v>
      </c>
      <c r="F4" s="21">
        <f t="shared" si="0"/>
        <v>637</v>
      </c>
      <c r="G4" s="22">
        <f>SUM($F$2:F4)</f>
        <v>662</v>
      </c>
    </row>
    <row r="5" spans="1:7" x14ac:dyDescent="0.15">
      <c r="A5" s="23" t="s">
        <v>21</v>
      </c>
      <c r="B5" s="19">
        <v>12379</v>
      </c>
      <c r="C5" s="20">
        <v>2566</v>
      </c>
      <c r="D5" s="21">
        <v>0</v>
      </c>
      <c r="E5" s="21">
        <v>0</v>
      </c>
      <c r="F5" s="21">
        <f t="shared" si="0"/>
        <v>14945</v>
      </c>
      <c r="G5" s="22">
        <f>SUM($F$2:F5)</f>
        <v>15607</v>
      </c>
    </row>
    <row r="6" spans="1:7" x14ac:dyDescent="0.15">
      <c r="A6" s="23" t="s">
        <v>22</v>
      </c>
      <c r="B6" s="19">
        <v>28258</v>
      </c>
      <c r="C6" s="20">
        <v>13496</v>
      </c>
      <c r="D6" s="21">
        <v>0</v>
      </c>
      <c r="E6" s="21">
        <v>0</v>
      </c>
      <c r="F6" s="21">
        <f t="shared" si="0"/>
        <v>41754</v>
      </c>
      <c r="G6" s="22">
        <f>SUM($F$2:F6)</f>
        <v>57361</v>
      </c>
    </row>
    <row r="7" spans="1:7" x14ac:dyDescent="0.15">
      <c r="A7" s="23" t="s">
        <v>23</v>
      </c>
      <c r="B7" s="19">
        <v>123791</v>
      </c>
      <c r="C7" s="20">
        <v>30864</v>
      </c>
      <c r="D7" s="21">
        <v>0</v>
      </c>
      <c r="E7" s="21">
        <v>0</v>
      </c>
      <c r="F7" s="21">
        <f t="shared" si="0"/>
        <v>154655</v>
      </c>
      <c r="G7" s="22">
        <f>SUM($F$2:F7)</f>
        <v>212016</v>
      </c>
    </row>
    <row r="8" spans="1:7" x14ac:dyDescent="0.15">
      <c r="A8" s="23" t="s">
        <v>24</v>
      </c>
      <c r="B8" s="19">
        <v>315171</v>
      </c>
      <c r="C8" s="20">
        <v>202566</v>
      </c>
      <c r="D8" s="21">
        <v>0</v>
      </c>
      <c r="E8" s="21">
        <v>0</v>
      </c>
      <c r="F8" s="21">
        <f t="shared" si="0"/>
        <v>517737</v>
      </c>
      <c r="G8" s="22">
        <f>SUM($F$2:F8)</f>
        <v>729753</v>
      </c>
    </row>
    <row r="9" spans="1:7" x14ac:dyDescent="0.15">
      <c r="A9" s="23" t="s">
        <v>25</v>
      </c>
      <c r="B9" s="19">
        <v>183797</v>
      </c>
      <c r="C9" s="20">
        <v>320553</v>
      </c>
      <c r="D9" s="20">
        <v>0</v>
      </c>
      <c r="E9" s="21">
        <v>0</v>
      </c>
      <c r="F9" s="21">
        <f t="shared" si="0"/>
        <v>504350</v>
      </c>
      <c r="G9" s="22">
        <f>SUM($F$2:F9)</f>
        <v>1234103</v>
      </c>
    </row>
    <row r="10" spans="1:7" x14ac:dyDescent="0.15">
      <c r="A10" s="23" t="s">
        <v>26</v>
      </c>
      <c r="B10" s="19">
        <v>216657</v>
      </c>
      <c r="C10" s="20">
        <v>104072</v>
      </c>
      <c r="D10" s="20">
        <v>1</v>
      </c>
      <c r="E10" s="21">
        <v>0</v>
      </c>
      <c r="F10" s="21">
        <f t="shared" si="0"/>
        <v>320730</v>
      </c>
      <c r="G10" s="22">
        <f>SUM($F$2:F10)</f>
        <v>1554833</v>
      </c>
    </row>
    <row r="11" spans="1:7" x14ac:dyDescent="0.15">
      <c r="A11" s="23" t="s">
        <v>27</v>
      </c>
      <c r="B11" s="19">
        <v>184183</v>
      </c>
      <c r="C11" s="20">
        <v>237264</v>
      </c>
      <c r="D11" s="20">
        <v>4</v>
      </c>
      <c r="E11" s="21">
        <v>0</v>
      </c>
      <c r="F11" s="21">
        <f t="shared" si="0"/>
        <v>421451</v>
      </c>
      <c r="G11" s="22">
        <f>SUM($F$2:F11)</f>
        <v>1976284</v>
      </c>
    </row>
    <row r="12" spans="1:7" x14ac:dyDescent="0.15">
      <c r="A12" s="23" t="s">
        <v>28</v>
      </c>
      <c r="B12" s="19">
        <v>74617</v>
      </c>
      <c r="C12" s="20">
        <v>181823</v>
      </c>
      <c r="D12" s="20">
        <v>8</v>
      </c>
      <c r="E12" s="21">
        <v>0</v>
      </c>
      <c r="F12" s="21">
        <f t="shared" si="0"/>
        <v>256448</v>
      </c>
      <c r="G12" s="22">
        <f>SUM($F$2:F12)</f>
        <v>2232732</v>
      </c>
    </row>
    <row r="13" spans="1:7" x14ac:dyDescent="0.15">
      <c r="A13" s="23" t="s">
        <v>29</v>
      </c>
      <c r="B13" s="19">
        <v>13792</v>
      </c>
      <c r="C13" s="20">
        <v>45986</v>
      </c>
      <c r="D13" s="20">
        <v>20</v>
      </c>
      <c r="E13" s="21">
        <v>0</v>
      </c>
      <c r="F13" s="21">
        <f t="shared" si="0"/>
        <v>59798</v>
      </c>
      <c r="G13" s="22">
        <f>SUM($F$2:F13)</f>
        <v>2292530</v>
      </c>
    </row>
    <row r="14" spans="1:7" x14ac:dyDescent="0.15">
      <c r="A14" s="23" t="s">
        <v>30</v>
      </c>
      <c r="B14" s="19">
        <v>5086</v>
      </c>
      <c r="C14" s="20">
        <v>11370</v>
      </c>
      <c r="D14" s="20">
        <v>13430</v>
      </c>
      <c r="E14" s="24">
        <v>0</v>
      </c>
      <c r="F14" s="21">
        <f t="shared" si="0"/>
        <v>29886</v>
      </c>
      <c r="G14" s="22">
        <f>SUM($F$2:F14)</f>
        <v>2322416</v>
      </c>
    </row>
    <row r="15" spans="1:7" x14ac:dyDescent="0.15">
      <c r="A15" s="23" t="s">
        <v>31</v>
      </c>
      <c r="B15" s="19">
        <v>4672</v>
      </c>
      <c r="C15" s="20">
        <v>4356</v>
      </c>
      <c r="D15" s="20">
        <v>92170</v>
      </c>
      <c r="E15" s="20">
        <v>1</v>
      </c>
      <c r="F15" s="21">
        <f t="shared" si="0"/>
        <v>101199</v>
      </c>
      <c r="G15" s="22">
        <f>SUM($F$2:F15)</f>
        <v>2423615</v>
      </c>
    </row>
    <row r="16" spans="1:7" x14ac:dyDescent="0.15">
      <c r="A16" s="23" t="s">
        <v>32</v>
      </c>
      <c r="B16" s="19">
        <v>3755</v>
      </c>
      <c r="C16" s="20">
        <v>4368</v>
      </c>
      <c r="D16" s="20">
        <v>268807</v>
      </c>
      <c r="E16" s="20">
        <v>3</v>
      </c>
      <c r="F16" s="21">
        <f t="shared" si="0"/>
        <v>276933</v>
      </c>
      <c r="G16" s="22">
        <f>SUM($F$2:F16)</f>
        <v>2700548</v>
      </c>
    </row>
    <row r="17" spans="1:7" x14ac:dyDescent="0.15">
      <c r="A17" s="23" t="s">
        <v>33</v>
      </c>
      <c r="B17" s="19">
        <v>6480</v>
      </c>
      <c r="C17" s="20">
        <v>3779</v>
      </c>
      <c r="D17" s="20">
        <v>232568</v>
      </c>
      <c r="E17" s="20">
        <v>4</v>
      </c>
      <c r="F17" s="21">
        <f t="shared" si="0"/>
        <v>242831</v>
      </c>
      <c r="G17" s="22">
        <f>SUM($F$2:F17)</f>
        <v>2943379</v>
      </c>
    </row>
    <row r="18" spans="1:7" x14ac:dyDescent="0.15">
      <c r="A18" s="23" t="s">
        <v>34</v>
      </c>
      <c r="B18" s="19">
        <v>4185</v>
      </c>
      <c r="C18" s="20">
        <v>6807</v>
      </c>
      <c r="D18" s="20">
        <v>141978</v>
      </c>
      <c r="E18" s="20">
        <v>4</v>
      </c>
      <c r="F18" s="21">
        <f t="shared" si="0"/>
        <v>152974</v>
      </c>
      <c r="G18" s="22">
        <f>SUM($F$2:F18)</f>
        <v>3096353</v>
      </c>
    </row>
    <row r="19" spans="1:7" x14ac:dyDescent="0.15">
      <c r="A19" s="23" t="s">
        <v>35</v>
      </c>
      <c r="B19" s="19">
        <v>1739</v>
      </c>
      <c r="C19" s="20">
        <v>2917</v>
      </c>
      <c r="D19" s="20">
        <v>66549</v>
      </c>
      <c r="E19" s="20">
        <v>8</v>
      </c>
      <c r="F19" s="21">
        <f t="shared" si="0"/>
        <v>71213</v>
      </c>
      <c r="G19" s="22">
        <f>SUM($F$2:F19)</f>
        <v>3167566</v>
      </c>
    </row>
    <row r="20" spans="1:7" x14ac:dyDescent="0.15">
      <c r="A20" s="23" t="s">
        <v>36</v>
      </c>
      <c r="B20" s="19">
        <v>1117</v>
      </c>
      <c r="C20" s="20">
        <v>1559</v>
      </c>
      <c r="D20" s="20">
        <v>36209</v>
      </c>
      <c r="E20" s="20">
        <v>5655</v>
      </c>
      <c r="F20" s="21">
        <f t="shared" si="0"/>
        <v>44540</v>
      </c>
      <c r="G20" s="22">
        <f>SUM($F$2:F20)</f>
        <v>3212106</v>
      </c>
    </row>
    <row r="21" spans="1:7" x14ac:dyDescent="0.15">
      <c r="A21" s="23" t="s">
        <v>37</v>
      </c>
      <c r="B21" s="25">
        <v>1306</v>
      </c>
      <c r="C21" s="26">
        <v>1084</v>
      </c>
      <c r="D21" s="26">
        <v>24565</v>
      </c>
      <c r="E21" s="26">
        <v>113827</v>
      </c>
      <c r="F21" s="21">
        <f t="shared" si="0"/>
        <v>140782</v>
      </c>
      <c r="G21" s="22">
        <f>SUM($F$2:F21)</f>
        <v>3352888</v>
      </c>
    </row>
    <row r="22" spans="1:7" x14ac:dyDescent="0.15">
      <c r="A22" s="23" t="s">
        <v>38</v>
      </c>
      <c r="B22" s="25">
        <v>1484</v>
      </c>
      <c r="C22" s="26">
        <v>1319</v>
      </c>
      <c r="D22" s="26">
        <v>20341</v>
      </c>
      <c r="E22" s="26">
        <v>159283</v>
      </c>
      <c r="F22" s="21">
        <f t="shared" si="0"/>
        <v>182427</v>
      </c>
      <c r="G22" s="22">
        <f>SUM($F$2:F22)</f>
        <v>3535315</v>
      </c>
    </row>
    <row r="23" spans="1:7" x14ac:dyDescent="0.15">
      <c r="A23" s="23" t="s">
        <v>39</v>
      </c>
      <c r="B23" s="25">
        <v>973</v>
      </c>
      <c r="C23" s="26">
        <v>1331</v>
      </c>
      <c r="D23" s="26">
        <v>10465</v>
      </c>
      <c r="E23" s="26">
        <v>90840</v>
      </c>
      <c r="F23" s="21">
        <f t="shared" si="0"/>
        <v>103609</v>
      </c>
      <c r="G23" s="22">
        <f>SUM($F$2:F23)</f>
        <v>3638924</v>
      </c>
    </row>
    <row r="24" spans="1:7" ht="14.25" thickBot="1" x14ac:dyDescent="0.2">
      <c r="A24" s="27" t="s">
        <v>40</v>
      </c>
      <c r="B24" s="25">
        <v>559</v>
      </c>
      <c r="C24" s="26">
        <v>756</v>
      </c>
      <c r="D24" s="26">
        <v>14764</v>
      </c>
      <c r="E24" s="26">
        <v>80019</v>
      </c>
      <c r="F24" s="21">
        <f t="shared" si="0"/>
        <v>96098</v>
      </c>
      <c r="G24" s="22">
        <f>SUM($F$2:F24)</f>
        <v>3735022</v>
      </c>
    </row>
    <row r="25" spans="1:7" ht="14.25" thickBot="1" x14ac:dyDescent="0.2">
      <c r="A25" s="28" t="s">
        <v>41</v>
      </c>
      <c r="B25" s="29">
        <f>SUM(B2:B24)</f>
        <v>1184643</v>
      </c>
      <c r="C25" s="29">
        <f t="shared" ref="C25:G25" si="1">SUM(C2:C24)</f>
        <v>1178852</v>
      </c>
      <c r="D25" s="29">
        <f t="shared" si="1"/>
        <v>921880</v>
      </c>
      <c r="E25" s="29">
        <f t="shared" si="1"/>
        <v>449647</v>
      </c>
      <c r="F25" s="29">
        <f t="shared" si="1"/>
        <v>3735022</v>
      </c>
      <c r="G25" s="30">
        <f t="shared" si="1"/>
        <v>44434042</v>
      </c>
    </row>
    <row r="26" spans="1:7" x14ac:dyDescent="0.15">
      <c r="A26" s="31" t="s">
        <v>42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元データ兼作図用</vt:lpstr>
      <vt:lpstr>元データ兼作図用 (2)</vt:lpstr>
      <vt:lpstr>超過死亡</vt:lpstr>
      <vt:lpstr>月別接種数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2022-08-06T13:00:22Z</dcterms:created>
  <dcterms:modified xsi:type="dcterms:W3CDTF">2022-12-13T14:44:43Z</dcterms:modified>
</cp:coreProperties>
</file>